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2K" sheetId="1" r:id="rId1"/>
  </sheets>
  <definedNames>
    <definedName name="_xlnm.Print_Area" localSheetId="0">'2K'!$C$4:$L$86</definedName>
  </definedNames>
  <calcPr fullCalcOnLoad="1"/>
</workbook>
</file>

<file path=xl/sharedStrings.xml><?xml version="1.0" encoding="utf-8"?>
<sst xmlns="http://schemas.openxmlformats.org/spreadsheetml/2006/main" count="254" uniqueCount="114">
  <si>
    <t>小計</t>
  </si>
  <si>
    <t>修得単位</t>
  </si>
  <si>
    <t>学校・学部・学科名</t>
  </si>
  <si>
    <t>入学年月日</t>
  </si>
  <si>
    <t>卒業年月日</t>
  </si>
  <si>
    <t>生年月日</t>
  </si>
  <si>
    <t>要件１単位以上</t>
  </si>
  <si>
    <t>証明年月日</t>
  </si>
  <si>
    <t>証明者（職名・氏名・印）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</si>
  <si>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</si>
  <si>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</si>
  <si>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</si>
  <si>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</si>
  <si>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</si>
  <si>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</si>
  <si>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</si>
  <si>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</si>
  <si>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</si>
  <si>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要件40単位以上</t>
  </si>
  <si>
    <t>要件30単位以上</t>
  </si>
  <si>
    <t>①～⑨計</t>
  </si>
  <si>
    <t>入学年(西暦)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</si>
  <si>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</si>
  <si>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</si>
  <si>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</si>
  <si>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</si>
  <si>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</si>
  <si>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残す</t>
  </si>
  <si>
    <t>⑩</t>
  </si>
  <si>
    <t>二級建築士試験・木造建築士試験</t>
  </si>
  <si>
    <t>必要な実務経験年数　0年</t>
  </si>
  <si>
    <t>必要な実務経験年数　1年</t>
  </si>
  <si>
    <t>要件5単位以上</t>
  </si>
  <si>
    <t>要件7単位以上</t>
  </si>
  <si>
    <t>要件6単位以上</t>
  </si>
  <si>
    <t>要件1単位以上</t>
  </si>
  <si>
    <t>要件20単位以上</t>
  </si>
  <si>
    <t>要件40～20単位以上</t>
  </si>
  <si>
    <t>○</t>
  </si>
  <si>
    <t>福岡大学 工学部 建築学科 構造コース</t>
  </si>
  <si>
    <t>4015-146-110</t>
  </si>
  <si>
    <t>①</t>
  </si>
  <si>
    <t>建築デザイン基礎Ⅰ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</si>
  <si>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</si>
  <si>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</si>
  <si>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</si>
  <si>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</si>
  <si>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</si>
  <si>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</si>
  <si>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</si>
  <si>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</si>
  <si>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</si>
  <si>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</si>
  <si>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集合住宅計画</t>
  </si>
  <si>
    <t>建築計画Ⅰ</t>
  </si>
  <si>
    <t>建築計画Ⅱ</t>
  </si>
  <si>
    <t>都市環境管理学</t>
  </si>
  <si>
    <t>近代建築史</t>
  </si>
  <si>
    <t>日本建築史</t>
  </si>
  <si>
    <t>西洋建築史</t>
  </si>
  <si>
    <t>都市計画</t>
  </si>
  <si>
    <t>意匠論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</si>
  <si>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</si>
  <si>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</si>
  <si>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</si>
  <si>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</si>
  <si>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</si>
  <si>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</si>
  <si>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</si>
  <si>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</si>
  <si>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④</t>
  </si>
  <si>
    <t>空気調和設備</t>
  </si>
  <si>
    <t>建築衛生設備</t>
  </si>
  <si>
    <t>⑤</t>
  </si>
  <si>
    <t>構造力学の基礎Ⅰ</t>
  </si>
  <si>
    <t>2</t>
  </si>
  <si>
    <t>構造力学の基礎Ⅱ</t>
  </si>
  <si>
    <t>建築基礎構造</t>
  </si>
  <si>
    <t>骨組の構造力学</t>
  </si>
  <si>
    <t>コンピュータ構造解析法</t>
  </si>
  <si>
    <t>建築構造演習・実験</t>
  </si>
  <si>
    <t>地震工学</t>
  </si>
  <si>
    <t>構造力学演習Ⅰ</t>
  </si>
  <si>
    <t>構造力学演習Ⅱ</t>
  </si>
  <si>
    <t>構造力学の基礎Ⅲ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</si>
  <si>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</si>
  <si>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</si>
  <si>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</si>
  <si>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</si>
  <si>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</si>
  <si>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</si>
  <si>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</si>
  <si>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</si>
  <si>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</si>
  <si>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</si>
  <si>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</si>
  <si>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</si>
  <si>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</si>
  <si>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</si>
  <si>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</si>
  <si>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</si>
  <si>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</si>
  <si>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</si>
  <si>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建築学概論</t>
  </si>
  <si>
    <t>1</t>
  </si>
  <si>
    <t>2</t>
  </si>
  <si>
    <t>図学Ⅰ</t>
  </si>
  <si>
    <t>図学Ⅱ</t>
  </si>
  <si>
    <t>技術者倫理</t>
  </si>
  <si>
    <t>3</t>
  </si>
  <si>
    <t>ランドスケープデザイン論</t>
  </si>
  <si>
    <t>福岡大学工学部建築学科</t>
  </si>
  <si>
    <t>建築構造設計演習</t>
  </si>
  <si>
    <t>学科主任教授　堺　純一　　　　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</si>
</sst>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4" xfId="0" applyFont="1" applyFill="1" applyBorder="1" applyAlignment="1">
      <alignment horizontal="left" vertical="center"/>
    </xf>
    <xf numFmtId="58" fontId="3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179" fontId="12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4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58" fontId="3" fillId="34" borderId="15" xfId="0" applyNumberFormat="1" applyFont="1" applyFill="1" applyBorder="1" applyAlignment="1">
      <alignment horizontal="left" vertical="center"/>
    </xf>
    <xf numFmtId="58" fontId="3" fillId="34" borderId="31" xfId="0" applyNumberFormat="1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38">
      <selection activeCell="N66" sqref="N66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3.50390625" style="1" hidden="1" customWidth="1"/>
    <col min="7" max="7" width="8.50390625" style="1" customWidth="1"/>
    <col min="8" max="8" width="8.50390625" style="44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27</v>
      </c>
      <c r="K1" s="17"/>
      <c r="L1" s="17"/>
    </row>
    <row r="2" spans="1:12" ht="13.5">
      <c r="A2" s="1"/>
      <c r="B2" s="1" t="s">
        <v>27</v>
      </c>
      <c r="C2" s="6"/>
      <c r="E2" s="17"/>
      <c r="F2" s="17"/>
      <c r="G2" s="17"/>
      <c r="H2" s="51"/>
      <c r="K2" s="17"/>
      <c r="L2" s="75"/>
    </row>
    <row r="3" spans="1:12" ht="13.5">
      <c r="A3" s="1"/>
      <c r="B3" s="1" t="s">
        <v>27</v>
      </c>
      <c r="C3" s="6"/>
      <c r="E3" s="17"/>
      <c r="F3" s="17"/>
      <c r="G3" s="17"/>
      <c r="H3" s="51"/>
      <c r="K3" s="17"/>
      <c r="L3" s="77">
        <v>1</v>
      </c>
    </row>
    <row r="4" spans="2:12" s="18" customFormat="1" ht="19.5" customHeight="1">
      <c r="B4" s="1" t="s">
        <v>27</v>
      </c>
      <c r="D4" s="104" t="s">
        <v>29</v>
      </c>
      <c r="E4" s="104"/>
      <c r="F4" s="104"/>
      <c r="G4" s="104"/>
      <c r="H4" s="104"/>
      <c r="I4" s="104"/>
      <c r="J4" s="104"/>
      <c r="K4" s="104"/>
      <c r="L4" s="104"/>
    </row>
    <row r="5" spans="2:12" s="19" customFormat="1" ht="19.5" customHeight="1">
      <c r="B5" s="1" t="s">
        <v>27</v>
      </c>
      <c r="D5" s="104" t="s">
        <v>22</v>
      </c>
      <c r="E5" s="104"/>
      <c r="F5" s="104"/>
      <c r="G5" s="104"/>
      <c r="H5" s="104"/>
      <c r="I5" s="104"/>
      <c r="J5" s="104"/>
      <c r="K5" s="104"/>
      <c r="L5" s="104"/>
    </row>
    <row r="6" spans="2:12" s="19" customFormat="1" ht="16.5" customHeight="1">
      <c r="B6" s="1" t="s">
        <v>27</v>
      </c>
      <c r="D6" s="20"/>
      <c r="E6" s="20"/>
      <c r="F6" s="20"/>
      <c r="G6" s="20"/>
      <c r="H6" s="52"/>
      <c r="I6" s="20"/>
      <c r="J6" s="20"/>
      <c r="K6" s="20"/>
      <c r="L6" s="20"/>
    </row>
    <row r="7" spans="2:12" ht="33.75" customHeight="1">
      <c r="B7" s="1" t="s">
        <v>27</v>
      </c>
      <c r="C7" s="30" t="s">
        <v>2</v>
      </c>
      <c r="D7" s="31"/>
      <c r="E7" s="105" t="s">
        <v>39</v>
      </c>
      <c r="F7" s="106"/>
      <c r="G7" s="106"/>
      <c r="H7" s="106"/>
      <c r="I7" s="106"/>
      <c r="J7" s="107"/>
      <c r="K7" s="2" t="s">
        <v>11</v>
      </c>
      <c r="L7" s="26" t="s">
        <v>40</v>
      </c>
    </row>
    <row r="8" spans="2:12" ht="15" customHeight="1">
      <c r="B8" s="1" t="s">
        <v>27</v>
      </c>
      <c r="C8" s="30" t="s">
        <v>12</v>
      </c>
      <c r="D8" s="31"/>
      <c r="E8" s="108"/>
      <c r="F8" s="109"/>
      <c r="G8" s="110"/>
      <c r="H8" s="53"/>
      <c r="I8" s="9" t="s">
        <v>3</v>
      </c>
      <c r="J8" s="93">
        <v>41000</v>
      </c>
      <c r="K8" s="3" t="s">
        <v>21</v>
      </c>
      <c r="L8" s="68">
        <v>2012</v>
      </c>
    </row>
    <row r="9" spans="2:12" ht="15" customHeight="1">
      <c r="B9" s="1" t="s">
        <v>27</v>
      </c>
      <c r="C9" s="30" t="s">
        <v>5</v>
      </c>
      <c r="D9" s="31"/>
      <c r="E9" s="111"/>
      <c r="F9" s="112"/>
      <c r="G9" s="113"/>
      <c r="H9" s="54"/>
      <c r="I9" s="3" t="s">
        <v>4</v>
      </c>
      <c r="J9" s="67">
        <v>42813</v>
      </c>
      <c r="K9" s="3" t="s">
        <v>24</v>
      </c>
      <c r="L9" s="29">
        <f>L10</f>
        <v>39841</v>
      </c>
    </row>
    <row r="10" spans="2:12" s="44" customFormat="1" ht="13.5" customHeight="1">
      <c r="B10" s="1" t="s">
        <v>27</v>
      </c>
      <c r="C10" s="8"/>
      <c r="D10" s="8"/>
      <c r="E10" s="45"/>
      <c r="F10" s="45"/>
      <c r="G10" s="45"/>
      <c r="H10" s="45"/>
      <c r="I10" s="43"/>
      <c r="J10" s="46"/>
      <c r="K10" s="43"/>
      <c r="L10" s="92">
        <v>39841</v>
      </c>
    </row>
    <row r="11" spans="2:3" ht="13.5" customHeight="1">
      <c r="B11" s="1" t="s">
        <v>27</v>
      </c>
      <c r="C11" s="47" t="s">
        <v>26</v>
      </c>
    </row>
    <row r="12" spans="2:12" ht="16.5" customHeight="1">
      <c r="B12" s="1" t="s">
        <v>27</v>
      </c>
      <c r="C12" s="114" t="s">
        <v>15</v>
      </c>
      <c r="D12" s="115"/>
      <c r="E12" s="116"/>
      <c r="F12" s="58"/>
      <c r="G12" s="4" t="s">
        <v>14</v>
      </c>
      <c r="H12" s="55"/>
      <c r="I12" s="4" t="s">
        <v>16</v>
      </c>
      <c r="J12" s="4" t="s">
        <v>1</v>
      </c>
      <c r="K12" s="4" t="s">
        <v>10</v>
      </c>
      <c r="L12" s="5" t="s">
        <v>13</v>
      </c>
    </row>
    <row r="13" spans="2:12" ht="13.5">
      <c r="B13" s="1" t="s">
        <v>27</v>
      </c>
      <c r="C13" s="36" t="s">
        <v>41</v>
      </c>
      <c r="D13" s="102" t="s">
        <v>42</v>
      </c>
      <c r="E13" s="103"/>
      <c r="F13" s="34"/>
      <c r="G13" s="10">
        <v>1</v>
      </c>
      <c r="H13" s="10" t="s">
        <v>43</v>
      </c>
      <c r="I13" s="59">
        <f aca="true" t="shared" si="0" ref="I13:I18">H13*1</f>
        <v>2</v>
      </c>
      <c r="J13" s="63"/>
      <c r="K13" s="13"/>
      <c r="L13" s="69"/>
    </row>
    <row r="14" spans="3:12" ht="13.5">
      <c r="C14" s="37" t="s">
        <v>41</v>
      </c>
      <c r="D14" s="100" t="s">
        <v>44</v>
      </c>
      <c r="E14" s="101"/>
      <c r="F14" s="35"/>
      <c r="G14" s="11">
        <v>1</v>
      </c>
      <c r="H14" s="11" t="s">
        <v>45</v>
      </c>
      <c r="I14" s="60">
        <f t="shared" si="0"/>
        <v>3</v>
      </c>
      <c r="J14" s="64"/>
      <c r="K14" s="14"/>
      <c r="L14" s="70"/>
    </row>
    <row r="15" spans="3:12" ht="13.5">
      <c r="C15" s="37" t="s">
        <v>41</v>
      </c>
      <c r="D15" s="100" t="s">
        <v>46</v>
      </c>
      <c r="E15" s="101"/>
      <c r="F15" s="35"/>
      <c r="G15" s="11">
        <v>2</v>
      </c>
      <c r="H15" s="11" t="s">
        <v>47</v>
      </c>
      <c r="I15" s="60">
        <f t="shared" si="0"/>
        <v>4</v>
      </c>
      <c r="J15" s="64"/>
      <c r="K15" s="14"/>
      <c r="L15" s="70"/>
    </row>
    <row r="16" spans="3:12" ht="13.5">
      <c r="C16" s="37" t="s">
        <v>41</v>
      </c>
      <c r="D16" s="100" t="s">
        <v>48</v>
      </c>
      <c r="E16" s="101"/>
      <c r="F16" s="35"/>
      <c r="G16" s="11">
        <v>2</v>
      </c>
      <c r="H16" s="11" t="s">
        <v>45</v>
      </c>
      <c r="I16" s="60">
        <f t="shared" si="0"/>
        <v>3</v>
      </c>
      <c r="J16" s="64"/>
      <c r="K16" s="14"/>
      <c r="L16" s="71"/>
    </row>
    <row r="17" spans="3:12" ht="13.5">
      <c r="C17" s="37" t="s">
        <v>41</v>
      </c>
      <c r="D17" s="100" t="s">
        <v>49</v>
      </c>
      <c r="E17" s="101"/>
      <c r="F17" s="35"/>
      <c r="G17" s="11">
        <v>2</v>
      </c>
      <c r="H17" s="11" t="s">
        <v>43</v>
      </c>
      <c r="I17" s="60">
        <f t="shared" si="0"/>
        <v>2</v>
      </c>
      <c r="J17" s="64"/>
      <c r="K17" s="14"/>
      <c r="L17" s="70"/>
    </row>
    <row r="18" spans="3:12" ht="13.5">
      <c r="C18" s="37" t="s">
        <v>41</v>
      </c>
      <c r="D18" s="100" t="s">
        <v>50</v>
      </c>
      <c r="E18" s="101"/>
      <c r="F18" s="35"/>
      <c r="G18" s="11">
        <v>3</v>
      </c>
      <c r="H18" s="11" t="s">
        <v>45</v>
      </c>
      <c r="I18" s="60">
        <f t="shared" si="0"/>
        <v>3</v>
      </c>
      <c r="J18" s="64"/>
      <c r="K18" s="14"/>
      <c r="L18" s="70"/>
    </row>
    <row r="19" spans="2:12" ht="13.5">
      <c r="B19" s="1" t="s">
        <v>27</v>
      </c>
      <c r="C19" s="97" t="s">
        <v>0</v>
      </c>
      <c r="D19" s="98"/>
      <c r="E19" s="98"/>
      <c r="F19" s="98"/>
      <c r="G19" s="99"/>
      <c r="H19" s="12"/>
      <c r="I19" s="62">
        <f>SUM(I13:I18)</f>
        <v>17</v>
      </c>
      <c r="J19" s="66">
        <f>SUM(J13:J18)</f>
        <v>0</v>
      </c>
      <c r="K19" s="48" t="str">
        <f>IF(J19&gt;=5,"○","×")</f>
        <v>×</v>
      </c>
      <c r="L19" s="73" t="s">
        <v>32</v>
      </c>
    </row>
    <row r="20" spans="2:12" ht="13.5">
      <c r="B20" s="1" t="s">
        <v>27</v>
      </c>
      <c r="C20" s="36" t="s">
        <v>51</v>
      </c>
      <c r="D20" s="102" t="s">
        <v>52</v>
      </c>
      <c r="E20" s="103"/>
      <c r="F20" s="34"/>
      <c r="G20" s="10">
        <v>1</v>
      </c>
      <c r="H20" s="10" t="s">
        <v>43</v>
      </c>
      <c r="I20" s="59">
        <f>H20*1</f>
        <v>2</v>
      </c>
      <c r="J20" s="63"/>
      <c r="K20" s="13"/>
      <c r="L20" s="74"/>
    </row>
    <row r="21" spans="3:12" ht="13.5">
      <c r="C21" s="37" t="s">
        <v>51</v>
      </c>
      <c r="D21" s="100" t="s">
        <v>53</v>
      </c>
      <c r="E21" s="101"/>
      <c r="F21" s="35"/>
      <c r="G21" s="11">
        <v>1</v>
      </c>
      <c r="H21" s="11" t="s">
        <v>43</v>
      </c>
      <c r="I21" s="60">
        <f>H21*1</f>
        <v>2</v>
      </c>
      <c r="J21" s="64"/>
      <c r="K21" s="14"/>
      <c r="L21" s="70"/>
    </row>
    <row r="22" spans="3:12" ht="13.5">
      <c r="C22" s="37" t="s">
        <v>51</v>
      </c>
      <c r="D22" s="100" t="s">
        <v>54</v>
      </c>
      <c r="E22" s="101"/>
      <c r="F22" s="35"/>
      <c r="G22" s="11">
        <v>2</v>
      </c>
      <c r="H22" s="11" t="s">
        <v>43</v>
      </c>
      <c r="I22" s="60">
        <f aca="true" t="shared" si="1" ref="I22:I37">H22*1</f>
        <v>2</v>
      </c>
      <c r="J22" s="64"/>
      <c r="K22" s="14"/>
      <c r="L22" s="70"/>
    </row>
    <row r="23" spans="3:12" ht="13.5">
      <c r="C23" s="37" t="s">
        <v>51</v>
      </c>
      <c r="D23" s="100" t="s">
        <v>55</v>
      </c>
      <c r="E23" s="101"/>
      <c r="F23" s="35"/>
      <c r="G23" s="11">
        <v>2</v>
      </c>
      <c r="H23" s="11" t="s">
        <v>43</v>
      </c>
      <c r="I23" s="60">
        <f t="shared" si="1"/>
        <v>2</v>
      </c>
      <c r="J23" s="64"/>
      <c r="K23" s="14"/>
      <c r="L23" s="70"/>
    </row>
    <row r="24" spans="3:12" ht="13.5">
      <c r="C24" s="37" t="s">
        <v>51</v>
      </c>
      <c r="D24" s="100" t="s">
        <v>56</v>
      </c>
      <c r="E24" s="101"/>
      <c r="F24" s="35"/>
      <c r="G24" s="11">
        <v>3</v>
      </c>
      <c r="H24" s="11" t="s">
        <v>43</v>
      </c>
      <c r="I24" s="60">
        <f>H24*1</f>
        <v>2</v>
      </c>
      <c r="J24" s="64"/>
      <c r="K24" s="14"/>
      <c r="L24" s="70"/>
    </row>
    <row r="25" spans="3:12" ht="13.5">
      <c r="C25" s="37" t="s">
        <v>51</v>
      </c>
      <c r="D25" s="100" t="s">
        <v>57</v>
      </c>
      <c r="E25" s="101"/>
      <c r="F25" s="35"/>
      <c r="G25" s="11">
        <v>3</v>
      </c>
      <c r="H25" s="11" t="s">
        <v>43</v>
      </c>
      <c r="I25" s="60">
        <f t="shared" si="1"/>
        <v>2</v>
      </c>
      <c r="J25" s="64"/>
      <c r="K25" s="14"/>
      <c r="L25" s="70"/>
    </row>
    <row r="26" spans="3:12" ht="13.5">
      <c r="C26" s="37" t="s">
        <v>51</v>
      </c>
      <c r="D26" s="100" t="s">
        <v>58</v>
      </c>
      <c r="E26" s="101"/>
      <c r="F26" s="35"/>
      <c r="G26" s="11">
        <v>2</v>
      </c>
      <c r="H26" s="11" t="s">
        <v>43</v>
      </c>
      <c r="I26" s="60">
        <f t="shared" si="1"/>
        <v>2</v>
      </c>
      <c r="J26" s="64"/>
      <c r="K26" s="14"/>
      <c r="L26" s="70"/>
    </row>
    <row r="27" spans="3:12" ht="13.5">
      <c r="C27" s="37" t="s">
        <v>51</v>
      </c>
      <c r="D27" s="100" t="s">
        <v>59</v>
      </c>
      <c r="E27" s="101"/>
      <c r="F27" s="35"/>
      <c r="G27" s="11">
        <v>2</v>
      </c>
      <c r="H27" s="11" t="s">
        <v>43</v>
      </c>
      <c r="I27" s="60">
        <f>H27*1</f>
        <v>2</v>
      </c>
      <c r="J27" s="64"/>
      <c r="K27" s="14"/>
      <c r="L27" s="70"/>
    </row>
    <row r="28" spans="3:12" ht="13.5">
      <c r="C28" s="37" t="s">
        <v>51</v>
      </c>
      <c r="D28" s="100" t="s">
        <v>60</v>
      </c>
      <c r="E28" s="101"/>
      <c r="F28" s="35"/>
      <c r="G28" s="11">
        <v>3</v>
      </c>
      <c r="H28" s="11" t="s">
        <v>43</v>
      </c>
      <c r="I28" s="60">
        <f t="shared" si="1"/>
        <v>2</v>
      </c>
      <c r="J28" s="64"/>
      <c r="K28" s="14"/>
      <c r="L28" s="70"/>
    </row>
    <row r="29" spans="3:12" ht="13.5">
      <c r="C29" s="37" t="s">
        <v>51</v>
      </c>
      <c r="D29" s="100" t="s">
        <v>61</v>
      </c>
      <c r="E29" s="101"/>
      <c r="F29" s="35"/>
      <c r="G29" s="11">
        <v>3</v>
      </c>
      <c r="H29" s="11" t="s">
        <v>43</v>
      </c>
      <c r="I29" s="60">
        <f t="shared" si="1"/>
        <v>2</v>
      </c>
      <c r="J29" s="64"/>
      <c r="K29" s="14"/>
      <c r="L29" s="70"/>
    </row>
    <row r="30" spans="3:12" ht="13.5">
      <c r="C30" s="37" t="s">
        <v>51</v>
      </c>
      <c r="D30" s="100" t="s">
        <v>62</v>
      </c>
      <c r="E30" s="101"/>
      <c r="F30" s="35"/>
      <c r="G30" s="11">
        <v>3</v>
      </c>
      <c r="H30" s="11" t="s">
        <v>43</v>
      </c>
      <c r="I30" s="60">
        <f>H30*1</f>
        <v>2</v>
      </c>
      <c r="J30" s="64"/>
      <c r="K30" s="14"/>
      <c r="L30" s="70"/>
    </row>
    <row r="31" spans="3:12" ht="13.5">
      <c r="C31" s="37" t="s">
        <v>51</v>
      </c>
      <c r="D31" s="100" t="s">
        <v>63</v>
      </c>
      <c r="E31" s="101"/>
      <c r="F31" s="35"/>
      <c r="G31" s="11">
        <v>4</v>
      </c>
      <c r="H31" s="11" t="s">
        <v>43</v>
      </c>
      <c r="I31" s="60">
        <f t="shared" si="1"/>
        <v>2</v>
      </c>
      <c r="J31" s="64"/>
      <c r="K31" s="14"/>
      <c r="L31" s="70"/>
    </row>
    <row r="32" spans="3:12" ht="13.5">
      <c r="C32" s="37" t="s">
        <v>51</v>
      </c>
      <c r="D32" s="100" t="s">
        <v>64</v>
      </c>
      <c r="E32" s="101"/>
      <c r="F32" s="35"/>
      <c r="G32" s="11">
        <v>4</v>
      </c>
      <c r="H32" s="11" t="s">
        <v>43</v>
      </c>
      <c r="I32" s="60">
        <f t="shared" si="1"/>
        <v>2</v>
      </c>
      <c r="J32" s="64"/>
      <c r="K32" s="14"/>
      <c r="L32" s="70"/>
    </row>
    <row r="33" spans="3:12" ht="13.5">
      <c r="C33" s="37" t="s">
        <v>65</v>
      </c>
      <c r="D33" s="100" t="s">
        <v>66</v>
      </c>
      <c r="E33" s="101"/>
      <c r="F33" s="35"/>
      <c r="G33" s="11">
        <v>1</v>
      </c>
      <c r="H33" s="11" t="s">
        <v>43</v>
      </c>
      <c r="I33" s="60">
        <f>H33*1</f>
        <v>2</v>
      </c>
      <c r="J33" s="64"/>
      <c r="K33" s="14"/>
      <c r="L33" s="70"/>
    </row>
    <row r="34" spans="3:12" ht="13.5">
      <c r="C34" s="37" t="s">
        <v>65</v>
      </c>
      <c r="D34" s="100" t="s">
        <v>67</v>
      </c>
      <c r="E34" s="101"/>
      <c r="F34" s="35"/>
      <c r="G34" s="11">
        <v>2</v>
      </c>
      <c r="H34" s="11" t="s">
        <v>43</v>
      </c>
      <c r="I34" s="60">
        <f>H34*1</f>
        <v>2</v>
      </c>
      <c r="J34" s="64"/>
      <c r="K34" s="14"/>
      <c r="L34" s="70"/>
    </row>
    <row r="35" spans="3:12" ht="13.5">
      <c r="C35" s="37" t="s">
        <v>65</v>
      </c>
      <c r="D35" s="100" t="s">
        <v>68</v>
      </c>
      <c r="E35" s="101"/>
      <c r="F35" s="35"/>
      <c r="G35" s="11">
        <v>2</v>
      </c>
      <c r="H35" s="11" t="s">
        <v>43</v>
      </c>
      <c r="I35" s="60">
        <f>H35*1</f>
        <v>2</v>
      </c>
      <c r="J35" s="64"/>
      <c r="K35" s="14"/>
      <c r="L35" s="70"/>
    </row>
    <row r="36" spans="3:12" ht="13.5">
      <c r="C36" s="37" t="s">
        <v>65</v>
      </c>
      <c r="D36" s="100" t="s">
        <v>69</v>
      </c>
      <c r="E36" s="101"/>
      <c r="F36" s="35"/>
      <c r="G36" s="11">
        <v>3</v>
      </c>
      <c r="H36" s="11" t="s">
        <v>43</v>
      </c>
      <c r="I36" s="60">
        <f t="shared" si="1"/>
        <v>2</v>
      </c>
      <c r="J36" s="64"/>
      <c r="K36" s="14"/>
      <c r="L36" s="70"/>
    </row>
    <row r="37" spans="3:12" ht="13.5">
      <c r="C37" s="37" t="s">
        <v>70</v>
      </c>
      <c r="D37" s="100" t="s">
        <v>71</v>
      </c>
      <c r="E37" s="101"/>
      <c r="F37" s="35"/>
      <c r="G37" s="11">
        <v>3</v>
      </c>
      <c r="H37" s="11" t="s">
        <v>43</v>
      </c>
      <c r="I37" s="60">
        <f t="shared" si="1"/>
        <v>2</v>
      </c>
      <c r="J37" s="64"/>
      <c r="K37" s="14"/>
      <c r="L37" s="70"/>
    </row>
    <row r="38" spans="3:12" ht="13.5">
      <c r="C38" s="40" t="s">
        <v>70</v>
      </c>
      <c r="D38" s="100" t="s">
        <v>72</v>
      </c>
      <c r="E38" s="101"/>
      <c r="F38" s="41"/>
      <c r="G38" s="32">
        <v>3</v>
      </c>
      <c r="H38" s="32" t="s">
        <v>43</v>
      </c>
      <c r="I38" s="61">
        <f>H38*1</f>
        <v>2</v>
      </c>
      <c r="J38" s="65"/>
      <c r="K38" s="33"/>
      <c r="L38" s="72"/>
    </row>
    <row r="39" spans="2:12" ht="13.5">
      <c r="B39" s="1" t="s">
        <v>27</v>
      </c>
      <c r="C39" s="97" t="s">
        <v>0</v>
      </c>
      <c r="D39" s="98"/>
      <c r="E39" s="98"/>
      <c r="F39" s="98"/>
      <c r="G39" s="99"/>
      <c r="H39" s="12"/>
      <c r="I39" s="62">
        <f>SUM(I20:I38)</f>
        <v>38</v>
      </c>
      <c r="J39" s="66">
        <f>SUM(J20:J38)</f>
        <v>0</v>
      </c>
      <c r="K39" s="48" t="str">
        <f>IF(J39&gt;=7,"○","×")</f>
        <v>×</v>
      </c>
      <c r="L39" s="73" t="s">
        <v>33</v>
      </c>
    </row>
    <row r="40" spans="2:12" ht="13.5">
      <c r="B40" s="1" t="s">
        <v>27</v>
      </c>
      <c r="C40" s="38" t="s">
        <v>73</v>
      </c>
      <c r="D40" s="102" t="s">
        <v>74</v>
      </c>
      <c r="E40" s="103"/>
      <c r="F40" s="34"/>
      <c r="G40" s="10">
        <v>1</v>
      </c>
      <c r="H40" s="10" t="s">
        <v>75</v>
      </c>
      <c r="I40" s="59">
        <f>H40*1</f>
        <v>2</v>
      </c>
      <c r="J40" s="63"/>
      <c r="K40" s="13"/>
      <c r="L40" s="74"/>
    </row>
    <row r="41" spans="3:12" ht="13.5">
      <c r="C41" s="39" t="s">
        <v>73</v>
      </c>
      <c r="D41" s="100" t="s">
        <v>76</v>
      </c>
      <c r="E41" s="101"/>
      <c r="F41" s="35"/>
      <c r="G41" s="11">
        <v>2</v>
      </c>
      <c r="H41" s="11" t="s">
        <v>75</v>
      </c>
      <c r="I41" s="60">
        <f>H41*1</f>
        <v>2</v>
      </c>
      <c r="J41" s="64"/>
      <c r="K41" s="14"/>
      <c r="L41" s="70"/>
    </row>
    <row r="42" spans="3:12" ht="13.5">
      <c r="C42" s="39" t="s">
        <v>73</v>
      </c>
      <c r="D42" s="100" t="s">
        <v>77</v>
      </c>
      <c r="E42" s="101"/>
      <c r="F42" s="35"/>
      <c r="G42" s="11">
        <v>3</v>
      </c>
      <c r="H42" s="11" t="s">
        <v>75</v>
      </c>
      <c r="I42" s="60">
        <f aca="true" t="shared" si="2" ref="I42:I60">H42*1</f>
        <v>2</v>
      </c>
      <c r="J42" s="64"/>
      <c r="K42" s="14"/>
      <c r="L42" s="70"/>
    </row>
    <row r="43" spans="3:12" ht="13.5">
      <c r="C43" s="39" t="s">
        <v>73</v>
      </c>
      <c r="D43" s="100" t="s">
        <v>78</v>
      </c>
      <c r="E43" s="101"/>
      <c r="F43" s="35"/>
      <c r="G43" s="11">
        <v>3</v>
      </c>
      <c r="H43" s="11" t="s">
        <v>75</v>
      </c>
      <c r="I43" s="60">
        <f t="shared" si="2"/>
        <v>2</v>
      </c>
      <c r="J43" s="64"/>
      <c r="K43" s="14"/>
      <c r="L43" s="70"/>
    </row>
    <row r="44" spans="3:12" ht="13.5">
      <c r="C44" s="39" t="s">
        <v>73</v>
      </c>
      <c r="D44" s="100" t="s">
        <v>79</v>
      </c>
      <c r="E44" s="101"/>
      <c r="F44" s="35"/>
      <c r="G44" s="11">
        <v>3</v>
      </c>
      <c r="H44" s="11" t="s">
        <v>75</v>
      </c>
      <c r="I44" s="60">
        <f t="shared" si="2"/>
        <v>2</v>
      </c>
      <c r="J44" s="64"/>
      <c r="K44" s="14"/>
      <c r="L44" s="70"/>
    </row>
    <row r="45" spans="3:12" ht="13.5">
      <c r="C45" s="39" t="s">
        <v>73</v>
      </c>
      <c r="D45" s="100" t="s">
        <v>80</v>
      </c>
      <c r="E45" s="101"/>
      <c r="F45" s="35"/>
      <c r="G45" s="11">
        <v>3</v>
      </c>
      <c r="H45" s="11" t="s">
        <v>75</v>
      </c>
      <c r="I45" s="60">
        <f t="shared" si="2"/>
        <v>2</v>
      </c>
      <c r="J45" s="64"/>
      <c r="K45" s="14"/>
      <c r="L45" s="70"/>
    </row>
    <row r="46" spans="3:12" ht="13.5">
      <c r="C46" s="39" t="s">
        <v>73</v>
      </c>
      <c r="D46" s="100" t="s">
        <v>81</v>
      </c>
      <c r="E46" s="101"/>
      <c r="F46" s="35"/>
      <c r="G46" s="11">
        <v>3</v>
      </c>
      <c r="H46" s="11" t="s">
        <v>75</v>
      </c>
      <c r="I46" s="60">
        <f t="shared" si="2"/>
        <v>2</v>
      </c>
      <c r="J46" s="64"/>
      <c r="K46" s="14"/>
      <c r="L46" s="70"/>
    </row>
    <row r="47" spans="3:12" ht="13.5">
      <c r="C47" s="39" t="s">
        <v>73</v>
      </c>
      <c r="D47" s="100" t="s">
        <v>82</v>
      </c>
      <c r="E47" s="101"/>
      <c r="F47" s="35"/>
      <c r="G47" s="11">
        <v>1</v>
      </c>
      <c r="H47" s="11" t="s">
        <v>75</v>
      </c>
      <c r="I47" s="60">
        <f t="shared" si="2"/>
        <v>2</v>
      </c>
      <c r="J47" s="64"/>
      <c r="K47" s="14"/>
      <c r="L47" s="70"/>
    </row>
    <row r="48" spans="3:12" ht="13.5">
      <c r="C48" s="39" t="s">
        <v>73</v>
      </c>
      <c r="D48" s="100" t="s">
        <v>83</v>
      </c>
      <c r="E48" s="101"/>
      <c r="F48" s="35"/>
      <c r="G48" s="11">
        <v>2</v>
      </c>
      <c r="H48" s="11" t="s">
        <v>75</v>
      </c>
      <c r="I48" s="60">
        <f t="shared" si="2"/>
        <v>2</v>
      </c>
      <c r="J48" s="64"/>
      <c r="K48" s="14"/>
      <c r="L48" s="70"/>
    </row>
    <row r="49" spans="3:12" ht="13.5">
      <c r="C49" s="39" t="s">
        <v>73</v>
      </c>
      <c r="D49" s="100" t="s">
        <v>84</v>
      </c>
      <c r="E49" s="101"/>
      <c r="F49" s="35"/>
      <c r="G49" s="11">
        <v>2</v>
      </c>
      <c r="H49" s="11" t="s">
        <v>75</v>
      </c>
      <c r="I49" s="60">
        <f t="shared" si="2"/>
        <v>2</v>
      </c>
      <c r="J49" s="64"/>
      <c r="K49" s="14"/>
      <c r="L49" s="70"/>
    </row>
    <row r="50" spans="3:12" ht="13.5">
      <c r="C50" s="39" t="s">
        <v>85</v>
      </c>
      <c r="D50" s="100" t="s">
        <v>86</v>
      </c>
      <c r="E50" s="101"/>
      <c r="F50" s="35"/>
      <c r="G50" s="11">
        <v>1</v>
      </c>
      <c r="H50" s="11" t="s">
        <v>75</v>
      </c>
      <c r="I50" s="60">
        <f t="shared" si="2"/>
        <v>2</v>
      </c>
      <c r="J50" s="64"/>
      <c r="K50" s="14"/>
      <c r="L50" s="70"/>
    </row>
    <row r="51" spans="3:12" ht="13.5">
      <c r="C51" s="39" t="s">
        <v>85</v>
      </c>
      <c r="D51" s="100" t="s">
        <v>87</v>
      </c>
      <c r="E51" s="101"/>
      <c r="F51" s="35"/>
      <c r="G51" s="11">
        <v>2</v>
      </c>
      <c r="H51" s="11" t="s">
        <v>75</v>
      </c>
      <c r="I51" s="60">
        <f t="shared" si="2"/>
        <v>2</v>
      </c>
      <c r="J51" s="64"/>
      <c r="K51" s="14"/>
      <c r="L51" s="70"/>
    </row>
    <row r="52" spans="3:12" ht="13.5">
      <c r="C52" s="39" t="s">
        <v>85</v>
      </c>
      <c r="D52" s="100" t="s">
        <v>88</v>
      </c>
      <c r="E52" s="101"/>
      <c r="F52" s="35"/>
      <c r="G52" s="11">
        <v>2</v>
      </c>
      <c r="H52" s="11" t="s">
        <v>75</v>
      </c>
      <c r="I52" s="60">
        <f t="shared" si="2"/>
        <v>2</v>
      </c>
      <c r="J52" s="64"/>
      <c r="K52" s="14"/>
      <c r="L52" s="70"/>
    </row>
    <row r="53" spans="3:12" ht="13.5">
      <c r="C53" s="39" t="s">
        <v>85</v>
      </c>
      <c r="D53" s="100" t="s">
        <v>89</v>
      </c>
      <c r="E53" s="101"/>
      <c r="F53" s="35"/>
      <c r="G53" s="11">
        <v>2</v>
      </c>
      <c r="H53" s="11" t="s">
        <v>75</v>
      </c>
      <c r="I53" s="60">
        <f t="shared" si="2"/>
        <v>2</v>
      </c>
      <c r="J53" s="64"/>
      <c r="K53" s="14"/>
      <c r="L53" s="70"/>
    </row>
    <row r="54" spans="3:12" ht="13.5">
      <c r="C54" s="39" t="s">
        <v>85</v>
      </c>
      <c r="D54" s="100" t="s">
        <v>90</v>
      </c>
      <c r="E54" s="101"/>
      <c r="F54" s="35"/>
      <c r="G54" s="11">
        <v>3</v>
      </c>
      <c r="H54" s="11" t="s">
        <v>75</v>
      </c>
      <c r="I54" s="60">
        <f t="shared" si="2"/>
        <v>2</v>
      </c>
      <c r="J54" s="64"/>
      <c r="K54" s="14"/>
      <c r="L54" s="70"/>
    </row>
    <row r="55" spans="3:12" ht="13.5">
      <c r="C55" s="39" t="s">
        <v>85</v>
      </c>
      <c r="D55" s="100" t="s">
        <v>91</v>
      </c>
      <c r="E55" s="101"/>
      <c r="F55" s="35"/>
      <c r="G55" s="11">
        <v>3</v>
      </c>
      <c r="H55" s="11" t="s">
        <v>75</v>
      </c>
      <c r="I55" s="60">
        <f t="shared" si="2"/>
        <v>2</v>
      </c>
      <c r="J55" s="64"/>
      <c r="K55" s="14"/>
      <c r="L55" s="70"/>
    </row>
    <row r="56" spans="3:12" ht="13.5">
      <c r="C56" s="39" t="s">
        <v>85</v>
      </c>
      <c r="D56" s="100" t="s">
        <v>92</v>
      </c>
      <c r="E56" s="101"/>
      <c r="F56" s="35"/>
      <c r="G56" s="11">
        <v>3</v>
      </c>
      <c r="H56" s="11" t="s">
        <v>75</v>
      </c>
      <c r="I56" s="60">
        <f t="shared" si="2"/>
        <v>2</v>
      </c>
      <c r="J56" s="64"/>
      <c r="K56" s="14"/>
      <c r="L56" s="70"/>
    </row>
    <row r="57" spans="3:12" ht="13.5">
      <c r="C57" s="39" t="s">
        <v>85</v>
      </c>
      <c r="D57" s="100" t="s">
        <v>93</v>
      </c>
      <c r="E57" s="101"/>
      <c r="F57" s="35"/>
      <c r="G57" s="11">
        <v>3</v>
      </c>
      <c r="H57" s="11" t="s">
        <v>75</v>
      </c>
      <c r="I57" s="60">
        <f t="shared" si="2"/>
        <v>2</v>
      </c>
      <c r="J57" s="64"/>
      <c r="K57" s="14"/>
      <c r="L57" s="70"/>
    </row>
    <row r="58" spans="3:12" ht="13.5">
      <c r="C58" s="39" t="s">
        <v>85</v>
      </c>
      <c r="D58" s="100" t="s">
        <v>112</v>
      </c>
      <c r="E58" s="101"/>
      <c r="F58" s="35"/>
      <c r="G58" s="11">
        <v>3</v>
      </c>
      <c r="H58" s="11" t="s">
        <v>43</v>
      </c>
      <c r="I58" s="60">
        <f>H58*1</f>
        <v>2</v>
      </c>
      <c r="J58" s="64"/>
      <c r="K58" s="14"/>
      <c r="L58" s="70"/>
    </row>
    <row r="59" spans="3:12" ht="13.5">
      <c r="C59" s="42" t="s">
        <v>94</v>
      </c>
      <c r="D59" s="100" t="s">
        <v>95</v>
      </c>
      <c r="E59" s="101"/>
      <c r="F59" s="41"/>
      <c r="G59" s="32">
        <v>2</v>
      </c>
      <c r="H59" s="32" t="s">
        <v>75</v>
      </c>
      <c r="I59" s="60">
        <f>H59*1</f>
        <v>2</v>
      </c>
      <c r="J59" s="65"/>
      <c r="K59" s="33"/>
      <c r="L59" s="72"/>
    </row>
    <row r="60" spans="3:12" ht="13.5">
      <c r="C60" s="39" t="s">
        <v>94</v>
      </c>
      <c r="D60" s="100" t="s">
        <v>96</v>
      </c>
      <c r="E60" s="101"/>
      <c r="F60" s="35"/>
      <c r="G60" s="11">
        <v>2</v>
      </c>
      <c r="H60" s="11" t="s">
        <v>75</v>
      </c>
      <c r="I60" s="60">
        <f t="shared" si="2"/>
        <v>2</v>
      </c>
      <c r="J60" s="64"/>
      <c r="K60" s="14"/>
      <c r="L60" s="70"/>
    </row>
    <row r="61" spans="3:12" ht="13.5">
      <c r="C61" s="42" t="s">
        <v>94</v>
      </c>
      <c r="D61" s="100" t="s">
        <v>97</v>
      </c>
      <c r="E61" s="101"/>
      <c r="F61" s="41"/>
      <c r="G61" s="32">
        <v>3</v>
      </c>
      <c r="H61" s="32" t="s">
        <v>75</v>
      </c>
      <c r="I61" s="60">
        <f>H61*1</f>
        <v>2</v>
      </c>
      <c r="J61" s="65"/>
      <c r="K61" s="33"/>
      <c r="L61" s="72"/>
    </row>
    <row r="62" spans="3:12" ht="13.5">
      <c r="C62" s="39" t="s">
        <v>94</v>
      </c>
      <c r="D62" s="100" t="s">
        <v>98</v>
      </c>
      <c r="E62" s="101"/>
      <c r="F62" s="35"/>
      <c r="G62" s="11">
        <v>3</v>
      </c>
      <c r="H62" s="11" t="s">
        <v>75</v>
      </c>
      <c r="I62" s="60">
        <f>H62*1</f>
        <v>2</v>
      </c>
      <c r="J62" s="64"/>
      <c r="K62" s="14"/>
      <c r="L62" s="71"/>
    </row>
    <row r="63" spans="2:12" ht="13.5">
      <c r="B63" s="1" t="s">
        <v>27</v>
      </c>
      <c r="C63" s="97" t="s">
        <v>0</v>
      </c>
      <c r="D63" s="98"/>
      <c r="E63" s="98"/>
      <c r="F63" s="98"/>
      <c r="G63" s="99"/>
      <c r="H63" s="12"/>
      <c r="I63" s="62">
        <f>SUM(I40:I62)</f>
        <v>46</v>
      </c>
      <c r="J63" s="66">
        <f>SUM(J40:J62)</f>
        <v>0</v>
      </c>
      <c r="K63" s="48" t="str">
        <f>IF(J63&gt;=6,"○","×")</f>
        <v>×</v>
      </c>
      <c r="L63" s="73" t="s">
        <v>34</v>
      </c>
    </row>
    <row r="64" spans="2:12" ht="13.5">
      <c r="B64" s="1" t="s">
        <v>27</v>
      </c>
      <c r="C64" s="36" t="s">
        <v>99</v>
      </c>
      <c r="D64" s="102" t="s">
        <v>100</v>
      </c>
      <c r="E64" s="103"/>
      <c r="F64" s="34"/>
      <c r="G64" s="10">
        <v>4</v>
      </c>
      <c r="H64" s="10" t="s">
        <v>43</v>
      </c>
      <c r="I64" s="59">
        <f>H64*1</f>
        <v>2</v>
      </c>
      <c r="J64" s="63"/>
      <c r="K64" s="13"/>
      <c r="L64" s="74"/>
    </row>
    <row r="65" spans="2:12" ht="13.5">
      <c r="B65" s="1" t="s">
        <v>27</v>
      </c>
      <c r="C65" s="97" t="s">
        <v>0</v>
      </c>
      <c r="D65" s="98"/>
      <c r="E65" s="98"/>
      <c r="F65" s="98"/>
      <c r="G65" s="99"/>
      <c r="H65" s="12"/>
      <c r="I65" s="62">
        <f>SUM(I64:I64)</f>
        <v>2</v>
      </c>
      <c r="J65" s="66">
        <f>SUM(J64:J64)</f>
        <v>0</v>
      </c>
      <c r="K65" s="48" t="str">
        <f>IF(J65&gt;=1,"○","×")</f>
        <v>×</v>
      </c>
      <c r="L65" s="73" t="s">
        <v>35</v>
      </c>
    </row>
    <row r="66" spans="2:12" ht="13.5">
      <c r="B66" s="1" t="s">
        <v>27</v>
      </c>
      <c r="C66" s="36" t="s">
        <v>101</v>
      </c>
      <c r="D66" s="102" t="s">
        <v>102</v>
      </c>
      <c r="E66" s="103"/>
      <c r="F66" s="34"/>
      <c r="G66" s="10">
        <v>3</v>
      </c>
      <c r="H66" s="10" t="s">
        <v>43</v>
      </c>
      <c r="I66" s="59">
        <f>H66*1</f>
        <v>2</v>
      </c>
      <c r="J66" s="63"/>
      <c r="K66" s="13"/>
      <c r="L66" s="74"/>
    </row>
    <row r="67" spans="2:12" ht="13.5">
      <c r="B67" s="1" t="s">
        <v>27</v>
      </c>
      <c r="C67" s="97" t="s">
        <v>0</v>
      </c>
      <c r="D67" s="98"/>
      <c r="E67" s="98"/>
      <c r="F67" s="98"/>
      <c r="G67" s="99"/>
      <c r="H67" s="12"/>
      <c r="I67" s="62">
        <f>SUM(I66:I66)</f>
        <v>2</v>
      </c>
      <c r="J67" s="66">
        <f>SUM(J66:J66)</f>
        <v>0</v>
      </c>
      <c r="K67" s="48" t="str">
        <f>IF(J67&gt;=1,"○","×")</f>
        <v>×</v>
      </c>
      <c r="L67" s="73" t="s">
        <v>6</v>
      </c>
    </row>
    <row r="68" spans="2:12" ht="13.5">
      <c r="B68" s="1" t="s">
        <v>27</v>
      </c>
      <c r="C68" s="56" t="s">
        <v>28</v>
      </c>
      <c r="D68" s="102" t="s">
        <v>103</v>
      </c>
      <c r="E68" s="103"/>
      <c r="F68" s="57"/>
      <c r="G68" s="10" t="s">
        <v>104</v>
      </c>
      <c r="H68" s="10" t="s">
        <v>105</v>
      </c>
      <c r="I68" s="59">
        <f>H68*1</f>
        <v>2</v>
      </c>
      <c r="J68" s="63"/>
      <c r="K68" s="13"/>
      <c r="L68" s="74"/>
    </row>
    <row r="69" spans="3:12" ht="13.5">
      <c r="C69" s="37" t="s">
        <v>28</v>
      </c>
      <c r="D69" s="100" t="s">
        <v>106</v>
      </c>
      <c r="E69" s="101"/>
      <c r="F69" s="35"/>
      <c r="G69" s="11" t="s">
        <v>104</v>
      </c>
      <c r="H69" s="11" t="s">
        <v>105</v>
      </c>
      <c r="I69" s="60">
        <f>H69*1</f>
        <v>2</v>
      </c>
      <c r="J69" s="64"/>
      <c r="K69" s="14"/>
      <c r="L69" s="70"/>
    </row>
    <row r="70" spans="3:12" ht="13.5">
      <c r="C70" s="40" t="s">
        <v>28</v>
      </c>
      <c r="D70" s="100" t="s">
        <v>107</v>
      </c>
      <c r="E70" s="101"/>
      <c r="F70" s="41"/>
      <c r="G70" s="32" t="s">
        <v>104</v>
      </c>
      <c r="H70" s="32" t="s">
        <v>105</v>
      </c>
      <c r="I70" s="60">
        <f>H70*1</f>
        <v>2</v>
      </c>
      <c r="J70" s="65"/>
      <c r="K70" s="33"/>
      <c r="L70" s="72"/>
    </row>
    <row r="71" spans="3:12" ht="13.5">
      <c r="C71" s="37" t="s">
        <v>28</v>
      </c>
      <c r="D71" s="100" t="s">
        <v>108</v>
      </c>
      <c r="E71" s="101"/>
      <c r="F71" s="35"/>
      <c r="G71" s="11">
        <v>3</v>
      </c>
      <c r="H71" s="11" t="s">
        <v>105</v>
      </c>
      <c r="I71" s="60">
        <f>H71*1</f>
        <v>2</v>
      </c>
      <c r="J71" s="64"/>
      <c r="K71" s="14"/>
      <c r="L71" s="70"/>
    </row>
    <row r="72" spans="3:12" ht="13.5">
      <c r="C72" s="40" t="s">
        <v>28</v>
      </c>
      <c r="D72" s="100" t="s">
        <v>110</v>
      </c>
      <c r="E72" s="101"/>
      <c r="F72" s="41"/>
      <c r="G72" s="32" t="s">
        <v>109</v>
      </c>
      <c r="H72" s="32" t="s">
        <v>105</v>
      </c>
      <c r="I72" s="60">
        <f>H72*1</f>
        <v>2</v>
      </c>
      <c r="J72" s="65"/>
      <c r="K72" s="33"/>
      <c r="L72" s="72"/>
    </row>
    <row r="73" spans="2:12" ht="13.5">
      <c r="B73" s="1" t="s">
        <v>27</v>
      </c>
      <c r="C73" s="97" t="s">
        <v>0</v>
      </c>
      <c r="D73" s="98"/>
      <c r="E73" s="98"/>
      <c r="F73" s="98"/>
      <c r="G73" s="99"/>
      <c r="H73" s="12"/>
      <c r="I73" s="62">
        <f>SUM(I68:I72)</f>
        <v>10</v>
      </c>
      <c r="J73" s="66">
        <f>SUM(J68:J72)</f>
        <v>0</v>
      </c>
      <c r="K73" s="49" t="s">
        <v>38</v>
      </c>
      <c r="L73" s="3" t="s">
        <v>9</v>
      </c>
    </row>
    <row r="74" spans="2:12" ht="13.5">
      <c r="B74" s="1" t="s">
        <v>27</v>
      </c>
      <c r="C74" s="97" t="s">
        <v>20</v>
      </c>
      <c r="D74" s="98"/>
      <c r="E74" s="98"/>
      <c r="F74" s="98"/>
      <c r="G74" s="99"/>
      <c r="H74" s="15"/>
      <c r="I74" s="62">
        <f>SUM(I67,I65,I63,I39,I19)</f>
        <v>105</v>
      </c>
      <c r="J74" s="66">
        <f>SUM(J67,J65,J63,J39,J19)</f>
        <v>0</v>
      </c>
      <c r="K74" s="48" t="str">
        <f>IF(J74&gt;=20,"○","×")</f>
        <v>×</v>
      </c>
      <c r="L74" s="3" t="s">
        <v>36</v>
      </c>
    </row>
    <row r="75" spans="2:12" ht="13.5">
      <c r="B75" s="1" t="s">
        <v>27</v>
      </c>
      <c r="C75" s="97" t="s">
        <v>25</v>
      </c>
      <c r="D75" s="98"/>
      <c r="E75" s="98"/>
      <c r="F75" s="98"/>
      <c r="G75" s="99"/>
      <c r="H75" s="16"/>
      <c r="I75" s="62">
        <f>SUM(I73:I74)</f>
        <v>115</v>
      </c>
      <c r="J75" s="66">
        <f>SUM(J73:J74)</f>
        <v>0</v>
      </c>
      <c r="K75" s="48" t="str">
        <f>IF(J75&gt;=20,"○","×")</f>
        <v>×</v>
      </c>
      <c r="L75" s="3" t="s">
        <v>37</v>
      </c>
    </row>
    <row r="76" spans="2:12" s="76" customFormat="1" ht="19.5" customHeight="1">
      <c r="B76" s="76" t="s">
        <v>27</v>
      </c>
      <c r="D76" s="78"/>
      <c r="H76" s="22"/>
      <c r="I76" s="79" t="s">
        <v>30</v>
      </c>
      <c r="J76" s="80"/>
      <c r="K76" s="81" t="str">
        <f>IF(J75&gt;=40,"○",IF(J75&lt;20,"×",""))</f>
        <v>×</v>
      </c>
      <c r="L76" s="82" t="s">
        <v>18</v>
      </c>
    </row>
    <row r="77" spans="2:12" s="76" customFormat="1" ht="19.5" customHeight="1">
      <c r="B77" s="76" t="s">
        <v>27</v>
      </c>
      <c r="D77" s="78"/>
      <c r="E77" s="83"/>
      <c r="F77" s="83"/>
      <c r="H77" s="22"/>
      <c r="I77" s="84" t="s">
        <v>31</v>
      </c>
      <c r="J77" s="85"/>
      <c r="K77" s="86">
        <f>IF(J75&gt;29,IF(J75&lt;40,"○",""),"")</f>
      </c>
      <c r="L77" s="87" t="s">
        <v>19</v>
      </c>
    </row>
    <row r="78" spans="2:12" s="76" customFormat="1" ht="19.5" customHeight="1">
      <c r="B78" s="76" t="s">
        <v>27</v>
      </c>
      <c r="D78" s="78"/>
      <c r="H78" s="22"/>
      <c r="I78" s="88" t="s">
        <v>17</v>
      </c>
      <c r="J78" s="89"/>
      <c r="K78" s="90">
        <f>IF(J75&gt;19,IF(J75&lt;30,"○",""),"")</f>
      </c>
      <c r="L78" s="91" t="s">
        <v>36</v>
      </c>
    </row>
    <row r="79" ht="11.25">
      <c r="B79" s="1" t="s">
        <v>27</v>
      </c>
    </row>
    <row r="80" spans="2:11" s="22" customFormat="1" ht="16.5" customHeight="1">
      <c r="B80" s="1" t="s">
        <v>27</v>
      </c>
      <c r="D80" s="23" t="s">
        <v>23</v>
      </c>
      <c r="E80" s="24"/>
      <c r="F80" s="24"/>
      <c r="G80" s="23"/>
      <c r="H80" s="23"/>
      <c r="I80" s="23"/>
      <c r="J80" s="23"/>
      <c r="K80" s="25"/>
    </row>
    <row r="81" spans="2:11" ht="11.25">
      <c r="B81" s="1" t="s">
        <v>27</v>
      </c>
      <c r="E81" s="7"/>
      <c r="F81" s="7"/>
      <c r="G81" s="7"/>
      <c r="H81" s="27"/>
      <c r="I81" s="7"/>
      <c r="J81" s="7"/>
      <c r="K81" s="6"/>
    </row>
    <row r="82" spans="2:12" ht="14.25">
      <c r="B82" s="1" t="s">
        <v>27</v>
      </c>
      <c r="G82" s="96" t="s">
        <v>7</v>
      </c>
      <c r="H82" s="96"/>
      <c r="I82" s="96"/>
      <c r="J82" s="95">
        <v>42813</v>
      </c>
      <c r="K82" s="95"/>
      <c r="L82" s="50"/>
    </row>
    <row r="83" spans="2:12" ht="13.5" customHeight="1">
      <c r="B83" s="1" t="s">
        <v>27</v>
      </c>
      <c r="G83" s="96" t="s">
        <v>8</v>
      </c>
      <c r="H83" s="96"/>
      <c r="I83" s="96"/>
      <c r="J83" s="94" t="s">
        <v>111</v>
      </c>
      <c r="K83" s="94"/>
      <c r="L83" s="94"/>
    </row>
    <row r="84" spans="2:12" ht="13.5" customHeight="1">
      <c r="B84" s="1" t="s">
        <v>27</v>
      </c>
      <c r="E84" s="8"/>
      <c r="F84" s="8"/>
      <c r="G84" s="21"/>
      <c r="H84" s="21"/>
      <c r="I84" s="28"/>
      <c r="J84" s="94"/>
      <c r="K84" s="94"/>
      <c r="L84" s="94"/>
    </row>
    <row r="85" spans="2:12" ht="13.5" customHeight="1">
      <c r="B85" s="1" t="s">
        <v>27</v>
      </c>
      <c r="G85" s="21"/>
      <c r="H85" s="21"/>
      <c r="J85" s="94" t="s">
        <v>113</v>
      </c>
      <c r="K85" s="94"/>
      <c r="L85" s="94"/>
    </row>
    <row r="86" spans="2:12" ht="13.5" customHeight="1">
      <c r="B86" s="1" t="s">
        <v>27</v>
      </c>
      <c r="G86" s="21"/>
      <c r="H86" s="21"/>
      <c r="I86" s="21"/>
      <c r="J86" s="94"/>
      <c r="K86" s="94"/>
      <c r="L86" s="94"/>
    </row>
    <row r="87" ht="11.25" customHeight="1">
      <c r="B87" s="1" t="s">
        <v>27</v>
      </c>
    </row>
  </sheetData>
  <sheetProtection/>
  <mergeCells count="74">
    <mergeCell ref="D58:E58"/>
    <mergeCell ref="D60:E60"/>
    <mergeCell ref="D61:E61"/>
    <mergeCell ref="D62:E62"/>
    <mergeCell ref="D69:E69"/>
    <mergeCell ref="D70:E70"/>
    <mergeCell ref="D68:E68"/>
    <mergeCell ref="C67:G67"/>
    <mergeCell ref="D72:E72"/>
    <mergeCell ref="D50:E50"/>
    <mergeCell ref="D51:E51"/>
    <mergeCell ref="D52:E52"/>
    <mergeCell ref="D53:E53"/>
    <mergeCell ref="D54:E54"/>
    <mergeCell ref="D55:E55"/>
    <mergeCell ref="D71:E71"/>
    <mergeCell ref="D66:E66"/>
    <mergeCell ref="D59:E59"/>
    <mergeCell ref="D43:E43"/>
    <mergeCell ref="D64:E64"/>
    <mergeCell ref="D44:E44"/>
    <mergeCell ref="D45:E45"/>
    <mergeCell ref="D46:E46"/>
    <mergeCell ref="D47:E47"/>
    <mergeCell ref="D48:E48"/>
    <mergeCell ref="D49:E49"/>
    <mergeCell ref="D56:E56"/>
    <mergeCell ref="D57:E57"/>
    <mergeCell ref="D32:E32"/>
    <mergeCell ref="D33:E33"/>
    <mergeCell ref="D40:E40"/>
    <mergeCell ref="D41:E41"/>
    <mergeCell ref="D42:E42"/>
    <mergeCell ref="D36:E36"/>
    <mergeCell ref="D37:E37"/>
    <mergeCell ref="D38:E38"/>
    <mergeCell ref="D34:E34"/>
    <mergeCell ref="D35:E35"/>
    <mergeCell ref="D31:E31"/>
    <mergeCell ref="D18:E18"/>
    <mergeCell ref="D21:E21"/>
    <mergeCell ref="D22:E22"/>
    <mergeCell ref="D26:E26"/>
    <mergeCell ref="D27:E27"/>
    <mergeCell ref="D20:E20"/>
    <mergeCell ref="D24:E24"/>
    <mergeCell ref="D25:E25"/>
    <mergeCell ref="D4:L4"/>
    <mergeCell ref="D5:L5"/>
    <mergeCell ref="E7:J7"/>
    <mergeCell ref="E8:G8"/>
    <mergeCell ref="E9:G9"/>
    <mergeCell ref="D29:E29"/>
    <mergeCell ref="D28:E28"/>
    <mergeCell ref="C19:G19"/>
    <mergeCell ref="C12:E12"/>
    <mergeCell ref="C39:G39"/>
    <mergeCell ref="C63:G63"/>
    <mergeCell ref="C65:G65"/>
    <mergeCell ref="D23:E23"/>
    <mergeCell ref="D13:E13"/>
    <mergeCell ref="D14:E14"/>
    <mergeCell ref="D15:E15"/>
    <mergeCell ref="D16:E16"/>
    <mergeCell ref="D17:E17"/>
    <mergeCell ref="D30:E30"/>
    <mergeCell ref="J85:L86"/>
    <mergeCell ref="J82:K82"/>
    <mergeCell ref="G83:I83"/>
    <mergeCell ref="G82:I82"/>
    <mergeCell ref="J83:L84"/>
    <mergeCell ref="C73:G73"/>
    <mergeCell ref="C74:G74"/>
    <mergeCell ref="C75:G75"/>
  </mergeCells>
  <conditionalFormatting sqref="K74:K76 K67 K65 K63 K39 K19">
    <cfRule type="cellIs" priority="1" dxfId="2" operator="equal" stopIfTrue="1">
      <formula>"×"</formula>
    </cfRule>
  </conditionalFormatting>
  <conditionalFormatting sqref="K77:K78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2014-01-20T05:32:55Z</cp:lastPrinted>
  <dcterms:created xsi:type="dcterms:W3CDTF">2008-07-01T07:23:13Z</dcterms:created>
  <dcterms:modified xsi:type="dcterms:W3CDTF">2017-01-19T08:50:25Z</dcterms:modified>
  <cp:category/>
  <cp:version/>
  <cp:contentType/>
  <cp:contentStatus/>
</cp:coreProperties>
</file>